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纵向科研项目间接经费编制方法 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sz val="9"/>
            <rFont val="宋体"/>
            <charset val="134"/>
          </rPr>
          <t>请在此输入总经费。</t>
        </r>
      </text>
    </comment>
    <comment ref="B4" authorId="0">
      <text>
        <r>
          <rPr>
            <sz val="9"/>
            <rFont val="宋体"/>
            <charset val="134"/>
          </rPr>
          <t xml:space="preserve">请在此输入购置设备费。
</t>
        </r>
      </text>
    </comment>
    <comment ref="A7" authorId="0">
      <text>
        <r>
          <rPr>
            <sz val="9"/>
            <rFont val="宋体"/>
            <charset val="134"/>
          </rPr>
          <t xml:space="preserve">请在此输入总经费。
</t>
        </r>
      </text>
    </comment>
    <comment ref="B7" authorId="0">
      <text>
        <r>
          <rPr>
            <sz val="9"/>
            <rFont val="宋体"/>
            <charset val="134"/>
          </rPr>
          <t xml:space="preserve">请在此输入购置设备费。
</t>
        </r>
      </text>
    </comment>
    <comment ref="A10" authorId="0">
      <text>
        <r>
          <rPr>
            <sz val="9"/>
            <rFont val="宋体"/>
            <charset val="134"/>
          </rPr>
          <t xml:space="preserve">请在此输入总经费。
</t>
        </r>
      </text>
    </comment>
  </commentList>
</comments>
</file>

<file path=xl/sharedStrings.xml><?xml version="1.0" encoding="utf-8"?>
<sst xmlns="http://schemas.openxmlformats.org/spreadsheetml/2006/main" count="23" uniqueCount="12">
  <si>
    <t>纵向科研项目间接费用计算方法(单位：万元，保留两位小数）</t>
  </si>
  <si>
    <t>国家科技重大专项、国家重点研发计划等国家级自然科学类项目</t>
  </si>
  <si>
    <t>总经费(T)</t>
  </si>
  <si>
    <t>购置设备费(E)</t>
  </si>
  <si>
    <t>间接费用(I)</t>
  </si>
  <si>
    <t>其中：管理费</t>
  </si>
  <si>
    <t>其中：绩效支出</t>
  </si>
  <si>
    <t>其他</t>
  </si>
  <si>
    <t>安徽省重点研究与开发计划、安徽省科技重大专项、安徽省自然科学基金等省级自然科学类项目</t>
  </si>
  <si>
    <t>社会科学类项目</t>
  </si>
  <si>
    <t>注：1.请直接填写总经费和购置设备费，即可自动算出间接费用(含管理费、绩效支出等）。</t>
  </si>
  <si>
    <t xml:space="preserve">    2.直接费用=总经费（T）-间接费用（I）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</si>
</sst>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23" borderId="8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3" borderId="1" xfId="0" applyFont="1" applyFill="1" applyBorder="1" applyProtection="1">
      <alignment vertical="center"/>
      <protection locked="0"/>
    </xf>
    <xf numFmtId="176" fontId="2" fillId="4" borderId="1" xfId="0" applyNumberFormat="1" applyFont="1" applyFill="1" applyBorder="1" applyProtection="1">
      <alignment vertical="center"/>
    </xf>
    <xf numFmtId="176" fontId="2" fillId="4" borderId="1" xfId="0" applyNumberFormat="1" applyFont="1" applyFill="1" applyBorder="1" applyAlignment="1" applyProtection="1">
      <alignment vertical="center"/>
    </xf>
    <xf numFmtId="176" fontId="2" fillId="4" borderId="1" xfId="0" applyNumberFormat="1" applyFont="1" applyFill="1" applyBorder="1" applyAlignment="1" applyProtection="1">
      <alignment horizontal="right" vertical="center"/>
    </xf>
    <xf numFmtId="0" fontId="2" fillId="5" borderId="1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A12" sqref="A12:H13"/>
    </sheetView>
  </sheetViews>
  <sheetFormatPr defaultColWidth="9" defaultRowHeight="13.5" outlineLevelCol="7"/>
  <cols>
    <col min="1" max="1" width="18.875" style="1" customWidth="1"/>
    <col min="2" max="2" width="26.375" style="1" customWidth="1"/>
    <col min="3" max="3" width="41.125" style="1" customWidth="1"/>
    <col min="4" max="4" width="25.25" style="1" customWidth="1"/>
    <col min="5" max="5" width="27.25" style="1" customWidth="1"/>
    <col min="6" max="7" width="9" style="1"/>
    <col min="8" max="8" width="7.375" style="1" customWidth="1"/>
    <col min="9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8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/>
      <c r="H3" s="4"/>
    </row>
    <row r="4" ht="38" customHeight="1" spans="1:8">
      <c r="A4" s="6"/>
      <c r="B4" s="6"/>
      <c r="C4" s="7">
        <f>IF((A4-B4)&gt;1175,((A4-B4-1000)*13%+175)/(1+13%),IF((A4-B4)&gt;600,((A4-B4-500)*15%+100)/(1+15%),IF((A4-B4)&lt;=600,((A4-B4)*20%)/(1+20%))))</f>
        <v>0</v>
      </c>
      <c r="D4" s="7">
        <f>C4*25%</f>
        <v>0</v>
      </c>
      <c r="E4" s="8">
        <f>C4*50%</f>
        <v>0</v>
      </c>
      <c r="F4" s="9">
        <f>C4-D4-E4</f>
        <v>0</v>
      </c>
      <c r="G4" s="9"/>
      <c r="H4" s="9"/>
    </row>
    <row r="5" ht="38" customHeight="1" spans="1:8">
      <c r="A5" s="10" t="s">
        <v>8</v>
      </c>
      <c r="B5" s="10"/>
      <c r="C5" s="10"/>
      <c r="D5" s="10"/>
      <c r="E5" s="10"/>
      <c r="F5" s="10"/>
      <c r="G5" s="10"/>
      <c r="H5" s="10"/>
    </row>
    <row r="6" ht="38" customHeight="1" spans="1:8">
      <c r="A6" s="4" t="s">
        <v>2</v>
      </c>
      <c r="B6" s="4" t="s">
        <v>3</v>
      </c>
      <c r="C6" s="4" t="s">
        <v>4</v>
      </c>
      <c r="D6" s="4" t="s">
        <v>5</v>
      </c>
      <c r="E6" s="5" t="s">
        <v>6</v>
      </c>
      <c r="F6" s="4" t="s">
        <v>7</v>
      </c>
      <c r="G6" s="4"/>
      <c r="H6" s="4"/>
    </row>
    <row r="7" ht="38" customHeight="1" spans="1:8">
      <c r="A7" s="6"/>
      <c r="B7" s="6"/>
      <c r="C7" s="7">
        <f>IF((A7-B7)&gt;620,((A7-B7-500)*15%+120)/(1+15%),IF((A7-B7)&gt;=380,((A7-B7-300)*20%+80)/(1+20%),IF((A7-B7)&gt;=130,((A7-B7-100)*25%+30)/(1+25%),IF((A7-B7)&lt;130,((A7-B7)*30%)/(1+30%)))))</f>
        <v>0</v>
      </c>
      <c r="D7" s="7">
        <f>C7*1/6</f>
        <v>0</v>
      </c>
      <c r="E7" s="8">
        <f>C7*1/6</f>
        <v>0</v>
      </c>
      <c r="F7" s="9">
        <f>C7-D7-E7</f>
        <v>0</v>
      </c>
      <c r="G7" s="9"/>
      <c r="H7" s="9"/>
    </row>
    <row r="8" ht="38" customHeight="1" spans="1:8">
      <c r="A8" s="11" t="s">
        <v>9</v>
      </c>
      <c r="B8" s="11"/>
      <c r="C8" s="11"/>
      <c r="D8" s="11"/>
      <c r="E8" s="11"/>
      <c r="F8" s="11"/>
      <c r="G8" s="11"/>
      <c r="H8" s="11"/>
    </row>
    <row r="9" ht="38" customHeight="1" spans="1:8">
      <c r="A9" s="12" t="s">
        <v>2</v>
      </c>
      <c r="B9" s="13"/>
      <c r="C9" s="4" t="s">
        <v>4</v>
      </c>
      <c r="D9" s="4" t="s">
        <v>5</v>
      </c>
      <c r="E9" s="5" t="s">
        <v>6</v>
      </c>
      <c r="F9" s="4" t="s">
        <v>7</v>
      </c>
      <c r="G9" s="4"/>
      <c r="H9" s="4"/>
    </row>
    <row r="10" ht="38" customHeight="1" spans="1:8">
      <c r="A10" s="14"/>
      <c r="B10" s="15"/>
      <c r="C10" s="7">
        <f>IF(A10&gt;500,(A10-500)*13%+105,IF(A10&gt;50,(A10-50)*20%+15,IF(A10&lt;=50,A10*30%)))</f>
        <v>0</v>
      </c>
      <c r="D10" s="7">
        <f>C10*1/6</f>
        <v>0</v>
      </c>
      <c r="E10" s="8">
        <f>C10*4/6</f>
        <v>0</v>
      </c>
      <c r="F10" s="9">
        <f>C10-D10-E10</f>
        <v>0</v>
      </c>
      <c r="G10" s="9"/>
      <c r="H10" s="9"/>
    </row>
    <row r="12" ht="18.75" spans="1:8">
      <c r="A12" s="16" t="s">
        <v>10</v>
      </c>
      <c r="B12" s="16"/>
      <c r="C12" s="16"/>
      <c r="D12" s="16"/>
      <c r="E12" s="16"/>
      <c r="F12" s="16"/>
      <c r="G12" s="16"/>
      <c r="H12" s="16"/>
    </row>
    <row r="13" ht="18.75" spans="1:8">
      <c r="A13" s="16" t="s">
        <v>11</v>
      </c>
      <c r="B13" s="16"/>
      <c r="C13" s="16"/>
      <c r="D13" s="16"/>
      <c r="E13" s="16"/>
      <c r="F13" s="16"/>
      <c r="G13" s="16"/>
      <c r="H13" s="16"/>
    </row>
  </sheetData>
  <sheetProtection password="CC3D" sheet="1" selectLockedCells="1" objects="1"/>
  <mergeCells count="14">
    <mergeCell ref="A1:H1"/>
    <mergeCell ref="A2:H2"/>
    <mergeCell ref="F3:H3"/>
    <mergeCell ref="F4:H4"/>
    <mergeCell ref="A5:H5"/>
    <mergeCell ref="F6:H6"/>
    <mergeCell ref="F7:H7"/>
    <mergeCell ref="A8:H8"/>
    <mergeCell ref="A9:B9"/>
    <mergeCell ref="F9:H9"/>
    <mergeCell ref="A10:B10"/>
    <mergeCell ref="F10:H10"/>
    <mergeCell ref="A12:H12"/>
    <mergeCell ref="A13:H13"/>
  </mergeCells>
  <pageMargins left="0.75" right="0.75" top="1" bottom="1" header="0.5" footer="0.5"/>
  <pageSetup paperSize="9" scale="8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纵向科研项目间接经费编制方法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2021-04-28T13:28:00Z</dcterms:created>
  <dcterms:modified xsi:type="dcterms:W3CDTF">2021-04-29T07:27:27Z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8F091F61F442416D95ECCECAE473C715</vt:lpwstr>
  </property>
  <property fmtid="{D5CDD505-2E9C-101B-9397-08002B2CF9AE}" pid="3" name="KSOProductBuildVer">
    <vt:lpwstr>2052-11.1.0.10463</vt:lpwstr>
  </property>
</Properties>
</file>